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ichele\Trasparenza\"/>
    </mc:Choice>
  </mc:AlternateContent>
  <xr:revisionPtr revIDLastSave="0" documentId="13_ncr:1_{39D4DBB6-C7D0-445D-9BF7-C361133D9FF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emi stanziati" sheetId="2" r:id="rId1"/>
    <sheet name="Premi distribuiti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9" i="1" s="1"/>
  <c r="J8" i="1"/>
  <c r="J7" i="2"/>
  <c r="J11" i="2" s="1"/>
  <c r="I9" i="1"/>
  <c r="I7" i="2"/>
  <c r="I11" i="2" s="1"/>
  <c r="H9" i="1"/>
  <c r="H7" i="2"/>
  <c r="H11" i="2" s="1"/>
  <c r="G9" i="1"/>
  <c r="G7" i="2"/>
  <c r="G11" i="2" s="1"/>
  <c r="F9" i="1"/>
  <c r="B7" i="1"/>
  <c r="B9" i="2"/>
  <c r="E9" i="2"/>
  <c r="B11" i="2" l="1"/>
  <c r="F7" i="2"/>
  <c r="F11" i="2" s="1"/>
  <c r="D7" i="2"/>
  <c r="D11" i="2" s="1"/>
  <c r="C7" i="2"/>
  <c r="C11" i="2" s="1"/>
  <c r="B7" i="2"/>
  <c r="E7" i="2"/>
  <c r="E11" i="2" s="1"/>
  <c r="E9" i="1" l="1"/>
  <c r="D9" i="1"/>
</calcChain>
</file>

<file path=xl/sharedStrings.xml><?xml version="1.0" encoding="utf-8"?>
<sst xmlns="http://schemas.openxmlformats.org/spreadsheetml/2006/main" count="17" uniqueCount="16">
  <si>
    <t>AMMONTARE DEI PREMI EFFETTIVAMENTE DISTRIBUITI IN FORMA AGGREGATA PER AREA</t>
  </si>
  <si>
    <t>AREA ECONOMICO FINAZIARIA</t>
  </si>
  <si>
    <t>AREA AMMINISTRATIVA</t>
  </si>
  <si>
    <t>RISORSE DISTRIBUITE PER RETRIBUZIONE DI RISULTATO DI P.O.</t>
  </si>
  <si>
    <t>TOTALE</t>
  </si>
  <si>
    <t>AMMONTARE DEI PREMI STANZIATI IN FORMA AGGREGATA</t>
  </si>
  <si>
    <t>PERFORMANCE INDIVIDUALE</t>
  </si>
  <si>
    <t>MAGGIORAZIONE COMPLESSIVA PERFORMANCE INDIVIDUALE (ECCELLENZE)</t>
  </si>
  <si>
    <t>TOTALE RISORSE DESTINATE ALLA PERFORMANCE PERSONALE DEL COMPARTO</t>
  </si>
  <si>
    <t>RISORSE DESTINATE PER RETRIBUZIONE DI RISULTATO DI P.O.</t>
  </si>
  <si>
    <t>PERFORMANCE ORGANIZZATIVA</t>
  </si>
  <si>
    <t>RISORSE DESTINATE PER RETRIBUZIONE DI RISULTATO SEGRETARIO COMUNALE</t>
  </si>
  <si>
    <t>RISORSE DISTRIBUITE PER RETRIBUZIONE DI RISULTATO SEGRETARIO COMUNALE</t>
  </si>
  <si>
    <t>ECONOMIE E ALTRI ISTITUTI FINANZIATI DAL FONDO RISORSE DECENTRATE</t>
  </si>
  <si>
    <t>AREA TECNICA LAVORI PUBBLICI</t>
  </si>
  <si>
    <t>AREA TECNICA URBANISTICA EDILIZIA PRIVATA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</si>
</sst>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€-410]&quot; &quot;#,##0.00;[Red]&quot;-&quot;[$€-410]&quot; &quot;#,##0.00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43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43" fontId="0" fillId="0" borderId="1" xfId="5" applyFont="1" applyBorder="1"/>
    <xf numFmtId="43" fontId="6" fillId="0" borderId="1" xfId="5" applyFont="1" applyBorder="1"/>
    <xf numFmtId="43" fontId="8" fillId="0" borderId="1" xfId="8" applyFont="1" applyBorder="1"/>
    <xf numFmtId="2" fontId="0" fillId="0" borderId="1" xfId="0" applyNumberFormat="1" applyBorder="1"/>
    <xf numFmtId="43" fontId="0" fillId="0" borderId="0" xfId="0" applyNumberFormat="1"/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0" xfId="0" applyNumberFormat="1"/>
    <xf numFmtId="2" fontId="0" fillId="2" borderId="1" xfId="0" applyNumberFormat="1" applyFill="1" applyBorder="1"/>
  </cellXfs>
  <cellStyles count="14">
    <cellStyle name="Euro" xfId="6" xr:uid="{00000000-0005-0000-0000-000000000000}"/>
    <cellStyle name="Heading" xfId="1" xr:uid="{00000000-0005-0000-0000-000001000000}"/>
    <cellStyle name="Heading1" xfId="2" xr:uid="{00000000-0005-0000-0000-000002000000}"/>
    <cellStyle name="Migliaia" xfId="5" builtinId="3"/>
    <cellStyle name="Migliaia [0] 2" xfId="9" xr:uid="{009B24DB-CD55-4794-B568-F096174B66BF}"/>
    <cellStyle name="Migliaia 2" xfId="8" xr:uid="{3582DF37-DDB3-41F4-897F-67EB9FE3E1A8}"/>
    <cellStyle name="Migliaia 3" xfId="11" xr:uid="{9C6051FB-5C4A-478A-871E-082628ACB49C}"/>
    <cellStyle name="Migliaia 4" xfId="13" xr:uid="{F294643A-9872-467A-8F52-6F1554A95145}"/>
    <cellStyle name="Normale" xfId="0" builtinId="0" customBuiltin="1"/>
    <cellStyle name="Normale 2" xfId="10" xr:uid="{8EA5BB9F-E201-4DC7-B02F-C80730D6D774}"/>
    <cellStyle name="Normale 3" xfId="7" xr:uid="{128E1F48-E3E2-472C-B420-00D47A854930}"/>
    <cellStyle name="Normale 4" xfId="12" xr:uid="{413417A8-8E65-477B-91FB-5B3DEA569680}"/>
    <cellStyle name="Result" xfId="3" xr:uid="{00000000-0005-0000-0000-000005000000}"/>
    <cellStyle name="Result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workbookViewId="0">
      <selection activeCell="J11" sqref="J11"/>
    </sheetView>
  </sheetViews>
  <sheetFormatPr defaultRowHeight="15" x14ac:dyDescent="0.25"/>
  <cols>
    <col min="1" max="1" width="88.28515625" customWidth="1"/>
    <col min="2" max="10" width="11.28515625" customWidth="1"/>
    <col min="11" max="11" width="10.5703125" bestFit="1" customWidth="1"/>
    <col min="12" max="1024" width="9.140625" customWidth="1"/>
  </cols>
  <sheetData>
    <row r="1" spans="1:11" x14ac:dyDescent="0.25">
      <c r="A1" t="s">
        <v>5</v>
      </c>
    </row>
    <row r="2" spans="1:11" x14ac:dyDescent="0.25">
      <c r="A2" s="2"/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  <c r="I2" s="2">
        <v>2021</v>
      </c>
      <c r="J2" s="2">
        <v>2022</v>
      </c>
    </row>
    <row r="3" spans="1:11" x14ac:dyDescent="0.25">
      <c r="A3" s="2" t="s">
        <v>6</v>
      </c>
      <c r="B3" s="11">
        <v>1957.07</v>
      </c>
      <c r="C3" s="11">
        <v>15721.43</v>
      </c>
      <c r="D3" s="11">
        <v>15843.12</v>
      </c>
      <c r="E3" s="11">
        <v>21591.11</v>
      </c>
      <c r="F3" s="6">
        <v>10260.51</v>
      </c>
      <c r="G3" s="6">
        <v>8616.2199999999993</v>
      </c>
      <c r="H3" s="6">
        <v>11776.93</v>
      </c>
      <c r="I3" s="6">
        <v>15359.08</v>
      </c>
      <c r="J3" s="6">
        <v>12273.44</v>
      </c>
    </row>
    <row r="4" spans="1:11" x14ac:dyDescent="0.25">
      <c r="A4" s="2" t="s">
        <v>7</v>
      </c>
      <c r="B4" s="11"/>
      <c r="C4" s="11"/>
      <c r="D4" s="11"/>
      <c r="E4" s="11"/>
      <c r="F4" s="6">
        <v>375.38435290000001</v>
      </c>
      <c r="G4" s="6">
        <v>297.11</v>
      </c>
      <c r="H4" s="6">
        <v>406.1</v>
      </c>
      <c r="I4" s="6">
        <v>529.62</v>
      </c>
      <c r="J4" s="6">
        <v>400.22</v>
      </c>
    </row>
    <row r="5" spans="1:11" x14ac:dyDescent="0.25">
      <c r="A5" s="2" t="s">
        <v>10</v>
      </c>
      <c r="B5" s="11"/>
      <c r="C5" s="11"/>
      <c r="D5" s="11"/>
      <c r="E5" s="11"/>
      <c r="F5" s="6">
        <v>10635.89</v>
      </c>
      <c r="G5" s="8">
        <v>8913.3350000000009</v>
      </c>
      <c r="H5" s="8">
        <v>12183.03</v>
      </c>
      <c r="I5" s="8">
        <v>15888.71</v>
      </c>
      <c r="J5" s="8">
        <v>12673.67</v>
      </c>
    </row>
    <row r="6" spans="1:11" x14ac:dyDescent="0.25">
      <c r="A6" s="2" t="s">
        <v>13</v>
      </c>
      <c r="B6" s="3">
        <v>3910.0600000000013</v>
      </c>
      <c r="C6" s="3">
        <v>6021.9100000000008</v>
      </c>
      <c r="D6" s="3">
        <v>3007.2000000000007</v>
      </c>
      <c r="E6" s="3">
        <v>3982.08</v>
      </c>
      <c r="F6" s="6">
        <v>4500</v>
      </c>
      <c r="G6" s="6"/>
      <c r="H6" s="6"/>
      <c r="I6" s="6"/>
      <c r="J6" s="6"/>
      <c r="K6" s="10"/>
    </row>
    <row r="7" spans="1:11" x14ac:dyDescent="0.25">
      <c r="A7" s="4" t="s">
        <v>8</v>
      </c>
      <c r="B7" s="5">
        <f t="shared" ref="B7:D7" si="0">+B3+B6</f>
        <v>5867.130000000001</v>
      </c>
      <c r="C7" s="5">
        <f t="shared" si="0"/>
        <v>21743.34</v>
      </c>
      <c r="D7" s="5">
        <f t="shared" si="0"/>
        <v>18850.32</v>
      </c>
      <c r="E7" s="5">
        <f>+E3+E6</f>
        <v>25573.190000000002</v>
      </c>
      <c r="F7" s="7">
        <f>SUM(F3:F6)</f>
        <v>25771.784352900002</v>
      </c>
      <c r="G7" s="7">
        <f>SUM(G3:G6)</f>
        <v>17826.665000000001</v>
      </c>
      <c r="H7" s="7">
        <f>SUM(H3:H6)</f>
        <v>24366.06</v>
      </c>
      <c r="I7" s="7">
        <f>SUM(I3:I6)</f>
        <v>31777.41</v>
      </c>
      <c r="J7" s="7">
        <f>SUM(J3:J6)</f>
        <v>25347.33</v>
      </c>
    </row>
    <row r="8" spans="1:11" x14ac:dyDescent="0.25">
      <c r="A8" s="2"/>
      <c r="B8" s="3"/>
      <c r="C8" s="3"/>
      <c r="D8" s="3"/>
      <c r="E8" s="3"/>
      <c r="F8" s="6"/>
      <c r="G8" s="6"/>
      <c r="H8" s="6"/>
      <c r="I8" s="6"/>
      <c r="J8" s="6"/>
    </row>
    <row r="9" spans="1:11" x14ac:dyDescent="0.25">
      <c r="A9" s="2" t="s">
        <v>9</v>
      </c>
      <c r="B9" s="3">
        <f>6175+405.82</f>
        <v>6580.82</v>
      </c>
      <c r="C9" s="3">
        <v>6300</v>
      </c>
      <c r="D9" s="3">
        <v>6300</v>
      </c>
      <c r="E9" s="3">
        <f>3300+3122.7</f>
        <v>6422.7</v>
      </c>
      <c r="F9" s="6">
        <v>7362</v>
      </c>
      <c r="G9" s="6">
        <v>6444</v>
      </c>
      <c r="H9" s="6">
        <v>8152.91</v>
      </c>
      <c r="I9" s="6">
        <v>11950</v>
      </c>
      <c r="J9" s="6">
        <v>13000</v>
      </c>
    </row>
    <row r="10" spans="1:11" x14ac:dyDescent="0.25">
      <c r="A10" s="2" t="s">
        <v>11</v>
      </c>
      <c r="B10" s="1">
        <v>4383.22</v>
      </c>
      <c r="C10" s="1">
        <v>3016.7849999999999</v>
      </c>
      <c r="D10" s="1">
        <v>4397.45</v>
      </c>
      <c r="E10" s="1">
        <v>8297.75</v>
      </c>
      <c r="F10" s="6">
        <v>8216</v>
      </c>
      <c r="G10" s="6">
        <v>8426.2900000000009</v>
      </c>
      <c r="H10" s="6">
        <v>5216.82</v>
      </c>
      <c r="I10" s="6">
        <v>4161.29</v>
      </c>
      <c r="J10" s="6">
        <v>3650.53</v>
      </c>
    </row>
    <row r="11" spans="1:11" x14ac:dyDescent="0.25">
      <c r="A11" s="2" t="s">
        <v>4</v>
      </c>
      <c r="B11" s="3">
        <f>+B7+B9+B10</f>
        <v>16831.170000000002</v>
      </c>
      <c r="C11" s="3">
        <f t="shared" ref="C11:F11" si="1">+C7+C9+C10</f>
        <v>31060.125</v>
      </c>
      <c r="D11" s="3">
        <f t="shared" si="1"/>
        <v>29547.77</v>
      </c>
      <c r="E11" s="3">
        <f t="shared" si="1"/>
        <v>40293.64</v>
      </c>
      <c r="F11" s="6">
        <f t="shared" si="1"/>
        <v>41349.784352900002</v>
      </c>
      <c r="G11" s="6">
        <f t="shared" ref="G11:H11" si="2">+G7+G9+G10</f>
        <v>32696.955000000002</v>
      </c>
      <c r="H11" s="6">
        <f t="shared" si="2"/>
        <v>37735.79</v>
      </c>
      <c r="I11" s="6">
        <f t="shared" ref="I11:J11" si="3">+I7+I9+I10</f>
        <v>47888.700000000004</v>
      </c>
      <c r="J11" s="6">
        <f t="shared" si="3"/>
        <v>41997.86</v>
      </c>
    </row>
    <row r="15" spans="1:11" x14ac:dyDescent="0.25">
      <c r="C15" s="1"/>
      <c r="D15" s="1"/>
      <c r="E15" s="1"/>
    </row>
    <row r="16" spans="1:11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/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</sheetData>
  <mergeCells count="4">
    <mergeCell ref="E3:E5"/>
    <mergeCell ref="D3:D5"/>
    <mergeCell ref="C3:C5"/>
    <mergeCell ref="B3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tabSelected="1" workbookViewId="0">
      <selection activeCell="O5" sqref="O5"/>
    </sheetView>
  </sheetViews>
  <sheetFormatPr defaultRowHeight="15" x14ac:dyDescent="0.25"/>
  <cols>
    <col min="1" max="1" width="88.42578125" customWidth="1"/>
    <col min="2" max="10" width="10.5703125" customWidth="1"/>
    <col min="11" max="1024" width="9.140625" customWidth="1"/>
  </cols>
  <sheetData>
    <row r="1" spans="1:12" x14ac:dyDescent="0.25">
      <c r="A1" t="s">
        <v>0</v>
      </c>
    </row>
    <row r="2" spans="1:12" x14ac:dyDescent="0.25">
      <c r="A2" s="2"/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  <c r="I2" s="2">
        <v>2021</v>
      </c>
      <c r="J2" s="2">
        <v>2022</v>
      </c>
    </row>
    <row r="3" spans="1:12" x14ac:dyDescent="0.25">
      <c r="A3" s="2" t="s">
        <v>1</v>
      </c>
      <c r="B3" s="3">
        <v>918.33</v>
      </c>
      <c r="C3" s="3">
        <v>3426.48</v>
      </c>
      <c r="D3" s="3">
        <v>3103.41</v>
      </c>
      <c r="E3" s="3">
        <v>3968.25</v>
      </c>
      <c r="F3" s="2">
        <v>4107.57</v>
      </c>
      <c r="G3" s="2">
        <v>3166.84</v>
      </c>
      <c r="H3" s="2">
        <v>4250.96</v>
      </c>
      <c r="I3" s="9">
        <v>5869.0343288043505</v>
      </c>
      <c r="J3" s="15">
        <v>4720.9399999999996</v>
      </c>
    </row>
    <row r="4" spans="1:12" x14ac:dyDescent="0.25">
      <c r="A4" s="2" t="s">
        <v>2</v>
      </c>
      <c r="B4" s="3">
        <v>2080.42</v>
      </c>
      <c r="C4" s="3">
        <v>8122.03</v>
      </c>
      <c r="D4" s="3">
        <v>6513.32</v>
      </c>
      <c r="E4" s="3">
        <v>9210.27</v>
      </c>
      <c r="F4" s="2">
        <v>10655.54</v>
      </c>
      <c r="G4" s="2">
        <v>7580.12</v>
      </c>
      <c r="H4" s="9">
        <v>9965.36</v>
      </c>
      <c r="I4" s="9">
        <v>11756.29845199276</v>
      </c>
      <c r="J4" s="15">
        <v>8244.6299999999992</v>
      </c>
    </row>
    <row r="5" spans="1:12" x14ac:dyDescent="0.25">
      <c r="A5" s="2" t="s">
        <v>14</v>
      </c>
      <c r="B5" s="12">
        <v>2868.37</v>
      </c>
      <c r="C5" s="12">
        <v>10194.83</v>
      </c>
      <c r="D5" s="12">
        <v>9233.59</v>
      </c>
      <c r="E5" s="12">
        <v>12394.67</v>
      </c>
      <c r="F5" s="12">
        <v>11008.67</v>
      </c>
      <c r="G5" s="2">
        <v>5128.43</v>
      </c>
      <c r="H5" s="2">
        <v>7466.05</v>
      </c>
      <c r="I5" s="9">
        <v>11717.919937500006</v>
      </c>
      <c r="J5" s="15">
        <v>10131.14</v>
      </c>
    </row>
    <row r="6" spans="1:12" x14ac:dyDescent="0.25">
      <c r="A6" s="2" t="s">
        <v>15</v>
      </c>
      <c r="B6" s="13"/>
      <c r="C6" s="13"/>
      <c r="D6" s="13"/>
      <c r="E6" s="13"/>
      <c r="F6" s="13"/>
      <c r="G6" s="2">
        <v>1951.28</v>
      </c>
      <c r="H6" s="2">
        <v>2683.69</v>
      </c>
      <c r="I6" s="9">
        <v>2434.1572817029</v>
      </c>
      <c r="J6" s="15">
        <v>2250.62</v>
      </c>
      <c r="K6" s="14"/>
      <c r="L6" s="14"/>
    </row>
    <row r="7" spans="1:12" x14ac:dyDescent="0.25">
      <c r="A7" s="2" t="s">
        <v>3</v>
      </c>
      <c r="B7" s="3">
        <f>6175+324.66</f>
        <v>6499.66</v>
      </c>
      <c r="C7" s="3">
        <v>6300</v>
      </c>
      <c r="D7" s="3">
        <v>6300</v>
      </c>
      <c r="E7" s="3">
        <v>6331.03</v>
      </c>
      <c r="F7" s="2">
        <v>5908.89</v>
      </c>
      <c r="G7" s="2">
        <v>6412.24</v>
      </c>
      <c r="H7" s="2">
        <v>8071.38</v>
      </c>
      <c r="I7" s="9">
        <v>11830.5</v>
      </c>
      <c r="J7" s="15">
        <f>+'Premi stanziati'!J9</f>
        <v>13000</v>
      </c>
    </row>
    <row r="8" spans="1:12" x14ac:dyDescent="0.25">
      <c r="A8" s="2" t="s">
        <v>12</v>
      </c>
      <c r="B8" s="3">
        <v>4383.22</v>
      </c>
      <c r="C8" s="3">
        <v>3016.7849999999999</v>
      </c>
      <c r="D8" s="3">
        <v>4397.45</v>
      </c>
      <c r="E8" s="3">
        <v>8297.75</v>
      </c>
      <c r="F8" s="3">
        <v>8215.36</v>
      </c>
      <c r="G8" s="3">
        <v>8426.2900000000009</v>
      </c>
      <c r="H8" s="3">
        <v>5216.82</v>
      </c>
      <c r="I8" s="3">
        <v>4161.29</v>
      </c>
      <c r="J8" s="3">
        <f>+'Premi stanziati'!J10</f>
        <v>3650.53</v>
      </c>
    </row>
    <row r="9" spans="1:12" x14ac:dyDescent="0.25">
      <c r="A9" s="2" t="s">
        <v>4</v>
      </c>
      <c r="B9" s="3">
        <v>16425.34</v>
      </c>
      <c r="C9" s="3">
        <v>31060.125</v>
      </c>
      <c r="D9" s="3">
        <f t="shared" ref="D9:J9" si="0">SUM(D3:D8)</f>
        <v>29547.77</v>
      </c>
      <c r="E9" s="3">
        <f t="shared" si="0"/>
        <v>40201.97</v>
      </c>
      <c r="F9" s="3">
        <f t="shared" si="0"/>
        <v>39896.03</v>
      </c>
      <c r="G9" s="3">
        <f t="shared" si="0"/>
        <v>32665.199999999997</v>
      </c>
      <c r="H9" s="3">
        <f t="shared" si="0"/>
        <v>37654.259999999995</v>
      </c>
      <c r="I9" s="3">
        <f t="shared" si="0"/>
        <v>47769.200000000019</v>
      </c>
      <c r="J9" s="3">
        <f t="shared" si="0"/>
        <v>41997.86</v>
      </c>
    </row>
    <row r="13" spans="1:12" x14ac:dyDescent="0.25">
      <c r="C13" s="1"/>
      <c r="D13" s="1"/>
      <c r="E13" s="1"/>
    </row>
  </sheetData>
  <mergeCells count="5">
    <mergeCell ref="B5:B6"/>
    <mergeCell ref="C5:C6"/>
    <mergeCell ref="D5:D6"/>
    <mergeCell ref="E5:E6"/>
    <mergeCell ref="F5:F6"/>
  </mergeCells>
  <pageMargins left="0.7" right="0.7" top="0.75" bottom="0.75" header="0.30000000000000004" footer="0.3000000000000000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Premi stanziati</vt:lpstr>
      <vt:lpstr>Premi distribuiti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</dc:creator>
  <cp:lastModifiedBy>Michele</cp:lastModifiedBy>
  <cp:revision>3</cp:revision>
  <dcterms:created xsi:type="dcterms:W3CDTF">2017-03-21T08:59:08Z</dcterms:created>
  <dcterms:modified xsi:type="dcterms:W3CDTF">2023-07-04T14:57:09Z</dcterms:modified>
</cp:coreProperties>
</file>